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<sst xmlns="http://schemas.openxmlformats.org/spreadsheetml/2006/main" count="75" uniqueCount="74">
  <si>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SC APA TERMIC TRANSPORT SA</t>
  </si>
  <si>
    <t>547025 Albesti, jud.Mures, str.Calea Baratilor 11</t>
  </si>
  <si>
    <t>CUI RO 1225869 Nr.ORC J26/229/1998</t>
  </si>
  <si>
    <t>STRUCTURA</t>
  </si>
  <si>
    <t>pe elemente de cheltuieli pentru stabilirea/ajustarea şi modificarea</t>
  </si>
  <si>
    <t>tarifului mediu pentru serviciul de transport public local de persoane</t>
  </si>
  <si>
    <t>efectuat prin curse regulate sau pe cablu</t>
  </si>
  <si>
    <t>perioada noiembrie 2016 – octombrie 2017</t>
  </si>
  <si>
    <t>Nr.crt.</t>
  </si>
  <si>
    <t>ELEMENTE DE CHELTUIELI</t>
  </si>
  <si>
    <t>REALIZAT</t>
  </si>
  <si>
    <t>12 luni</t>
  </si>
  <si>
    <t xml:space="preserve">I </t>
  </si>
  <si>
    <t>Cheltuieli materiale si servicii</t>
  </si>
  <si>
    <t xml:space="preserve">Carburanţi </t>
  </si>
  <si>
    <t xml:space="preserve">Energie electrică </t>
  </si>
  <si>
    <t>Gaz natural</t>
  </si>
  <si>
    <t>Apa – canal</t>
  </si>
  <si>
    <t>Amortizare si provizioane</t>
  </si>
  <si>
    <t xml:space="preserve">Service auto (întreţinere-reparaţii) </t>
  </si>
  <si>
    <t>Lubrifianti</t>
  </si>
  <si>
    <t>Piese de schimb</t>
  </si>
  <si>
    <t>Anvelope</t>
  </si>
  <si>
    <t>Pregatire profesionala salariati</t>
  </si>
  <si>
    <t>Alte cheltuieli materiale si servicii</t>
  </si>
  <si>
    <t xml:space="preserve">II </t>
  </si>
  <si>
    <t>Cheltuieli cu taxe/impozite şi autorizari</t>
  </si>
  <si>
    <t xml:space="preserve">Inspecţia tehnică periodică </t>
  </si>
  <si>
    <t>Asigurari RCA si calatori obligatorii</t>
  </si>
  <si>
    <t>Impozite locale</t>
  </si>
  <si>
    <t>Redeventa</t>
  </si>
  <si>
    <t>Alte cheltuieli cu taxe/impozite şi autorizaţii</t>
  </si>
  <si>
    <t>III</t>
  </si>
  <si>
    <t xml:space="preserve">Cheltuieli cu munca vie </t>
  </si>
  <si>
    <t>Salarii</t>
  </si>
  <si>
    <t>Tichete de masă</t>
  </si>
  <si>
    <t>CAS</t>
  </si>
  <si>
    <t>Fond Somaj</t>
  </si>
  <si>
    <t>FNUASS</t>
  </si>
  <si>
    <t>Vizite medicale anuale</t>
  </si>
  <si>
    <t>Alte cheltuieli de personal</t>
  </si>
  <si>
    <t>IV</t>
  </si>
  <si>
    <t>Cheltuieli de exploatare (I+II+III)</t>
  </si>
  <si>
    <t>V</t>
  </si>
  <si>
    <t>Cheltuieli financiare</t>
  </si>
  <si>
    <t>VI</t>
  </si>
  <si>
    <t>Total cheltuieli (IV+V)</t>
  </si>
  <si>
    <t>VII</t>
  </si>
  <si>
    <t>Profit</t>
  </si>
  <si>
    <t>VIII</t>
  </si>
  <si>
    <t>Venituri din activitati specifice (VI+VII)</t>
  </si>
  <si>
    <t>IX</t>
  </si>
  <si>
    <t>Venituri din subvenţiile (BL, BS, Alte))</t>
  </si>
  <si>
    <t>X</t>
  </si>
  <si>
    <t xml:space="preserve">Venituri totale (VIII+IX) </t>
  </si>
  <si>
    <t>XI</t>
  </si>
  <si>
    <t>Număr estimat de călătorii N(estimat căl.)</t>
  </si>
  <si>
    <t>XII</t>
  </si>
  <si>
    <t>Tarif mediu - lei/călătorie (X/XI)</t>
  </si>
  <si>
    <t>XIII</t>
  </si>
  <si>
    <t>TVA 19%</t>
  </si>
  <si>
    <t>XIV</t>
  </si>
  <si>
    <t>Tarif mediu, inclusiv TVA - lei/călătorie</t>
  </si>
  <si>
    <t>Specificatii</t>
  </si>
  <si>
    <t>Tarif propus</t>
  </si>
  <si>
    <t>Tarif actual</t>
  </si>
  <si>
    <t>T(c(m1))</t>
  </si>
  <si>
    <t>T(c(m0))</t>
  </si>
  <si>
    <t>Tarif fara</t>
  </si>
  <si>
    <t>Tarif cu TVA</t>
  </si>
  <si>
    <t>Director General</t>
  </si>
  <si>
    <t>Director Economic</t>
  </si>
  <si>
    <t>ing.Oprea Mircea-Țonu</t>
  </si>
  <si>
    <t>ec.Ferezan Claudiu-Aurelian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</si>
</sst>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0"/>
  </numFmts>
  <fonts count="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ill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164" fontId="3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64" fontId="3" fillId="0" borderId="0" xfId="0" applyFont="1" applyAlignment="1">
      <alignment/>
    </xf>
    <xf numFmtId="166" fontId="0" fillId="0" borderId="0" xfId="0" applyNumberFormat="1" applyFill="1" applyAlignment="1">
      <alignment/>
    </xf>
    <xf numFmtId="164" fontId="6" fillId="0" borderId="0" xfId="20" applyNumberFormat="1" applyFont="1" applyAlignment="1">
      <alignment/>
      <protection/>
    </xf>
    <xf numFmtId="164" fontId="6" fillId="0" borderId="0" xfId="20" applyFont="1" applyAlignment="1">
      <alignment/>
      <protection/>
    </xf>
    <xf numFmtId="164" fontId="8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99" zoomScaleNormal="99" workbookViewId="0" topLeftCell="A22">
      <selection activeCell="I54" sqref="H54:I55"/>
    </sheetView>
  </sheetViews>
  <sheetFormatPr defaultColWidth="12.57421875" defaultRowHeight="12.75"/>
  <cols>
    <col min="1" max="1" width="5.7109375" style="1" customWidth="1"/>
    <col min="2" max="2" width="5.140625" style="1" customWidth="1"/>
    <col min="3" max="3" width="42.140625" style="1" customWidth="1"/>
    <col min="4" max="4" width="12.7109375" style="1" customWidth="1"/>
    <col min="5" max="5" width="11.7109375" style="2" customWidth="1"/>
    <col min="6" max="242" width="11.57421875" style="1" customWidth="1"/>
    <col min="243" max="16384" width="11.57421875" style="0" customWidth="1"/>
  </cols>
  <sheetData>
    <row r="1" ht="12.75">
      <c r="A1" s="3" t="s">
        <v>0</v>
      </c>
    </row>
    <row r="2" ht="12.75">
      <c r="A2" s="4" t="s">
        <v>1</v>
      </c>
    </row>
    <row r="3" ht="12.75">
      <c r="A3" t="s">
        <v>2</v>
      </c>
    </row>
    <row r="4" ht="7.5" customHeight="1"/>
    <row r="5" spans="3:5" ht="12.75">
      <c r="C5" s="5" t="s">
        <v>3</v>
      </c>
      <c r="D5"/>
      <c r="E5" s="6"/>
    </row>
    <row r="6" spans="3:5" ht="12.75">
      <c r="C6" s="7" t="s">
        <v>4</v>
      </c>
      <c r="D6"/>
      <c r="E6" s="6"/>
    </row>
    <row r="7" spans="3:5" ht="12.75">
      <c r="C7" s="7" t="s">
        <v>5</v>
      </c>
      <c r="D7"/>
      <c r="E7" s="6"/>
    </row>
    <row r="8" spans="3:5" ht="12.75">
      <c r="C8" s="7" t="s">
        <v>6</v>
      </c>
      <c r="D8"/>
      <c r="E8" s="6"/>
    </row>
    <row r="9" spans="3:5" ht="12.75">
      <c r="C9" s="8" t="s">
        <v>7</v>
      </c>
      <c r="D9"/>
      <c r="E9" s="6"/>
    </row>
    <row r="10" spans="3:5" ht="7.5" customHeight="1">
      <c r="C10" s="9"/>
      <c r="D10" s="9"/>
      <c r="E10" s="10"/>
    </row>
    <row r="11" spans="1:5" ht="12.75" customHeight="1">
      <c r="A11" s="11" t="s">
        <v>8</v>
      </c>
      <c r="B11" s="11"/>
      <c r="C11" s="11" t="s">
        <v>9</v>
      </c>
      <c r="D11" s="12" t="s">
        <v>10</v>
      </c>
      <c r="E11" s="13"/>
    </row>
    <row r="12" spans="1:5" ht="12.75">
      <c r="A12" s="11"/>
      <c r="B12" s="11"/>
      <c r="C12" s="11"/>
      <c r="D12" s="14" t="s">
        <v>11</v>
      </c>
      <c r="E12" s="15"/>
    </row>
    <row r="13" spans="1:5" ht="12.75" customHeight="1">
      <c r="A13" s="16" t="s">
        <v>12</v>
      </c>
      <c r="B13" s="16"/>
      <c r="C13" s="17" t="s">
        <v>13</v>
      </c>
      <c r="D13" s="18">
        <f>SUM(D14:D24)</f>
        <v>2316852.2199999997</v>
      </c>
      <c r="E13" s="19"/>
    </row>
    <row r="14" spans="1:5" ht="12.75">
      <c r="A14" s="20"/>
      <c r="B14" s="21">
        <v>1</v>
      </c>
      <c r="C14" s="22" t="s">
        <v>14</v>
      </c>
      <c r="D14" s="23">
        <v>1103094.92</v>
      </c>
      <c r="E14" s="24"/>
    </row>
    <row r="15" spans="1:5" ht="12.75">
      <c r="A15" s="20"/>
      <c r="B15" s="21">
        <v>2</v>
      </c>
      <c r="C15" s="22" t="s">
        <v>15</v>
      </c>
      <c r="D15" s="23">
        <v>28545.84</v>
      </c>
      <c r="E15" s="24"/>
    </row>
    <row r="16" spans="1:5" ht="12.75">
      <c r="A16" s="20"/>
      <c r="B16" s="21">
        <v>3</v>
      </c>
      <c r="C16" s="22" t="s">
        <v>16</v>
      </c>
      <c r="D16" s="23">
        <v>114485.95</v>
      </c>
      <c r="E16" s="24"/>
    </row>
    <row r="17" spans="1:5" ht="12.75">
      <c r="A17" s="20"/>
      <c r="B17" s="21">
        <v>4</v>
      </c>
      <c r="C17" s="22" t="s">
        <v>17</v>
      </c>
      <c r="D17" s="23">
        <v>13423.46</v>
      </c>
      <c r="E17" s="24"/>
    </row>
    <row r="18" spans="1:5" ht="12.75">
      <c r="A18" s="20"/>
      <c r="B18" s="21">
        <v>5</v>
      </c>
      <c r="C18" s="22" t="s">
        <v>18</v>
      </c>
      <c r="D18" s="23">
        <v>555823.65</v>
      </c>
      <c r="E18" s="24"/>
    </row>
    <row r="19" spans="1:5" ht="12.75">
      <c r="A19" s="20"/>
      <c r="B19" s="21">
        <v>6</v>
      </c>
      <c r="C19" s="22" t="s">
        <v>19</v>
      </c>
      <c r="D19" s="23">
        <v>19191.15</v>
      </c>
      <c r="E19" s="24"/>
    </row>
    <row r="20" spans="1:5" ht="12.75">
      <c r="A20" s="20"/>
      <c r="B20" s="21">
        <v>7</v>
      </c>
      <c r="C20" s="22" t="s">
        <v>20</v>
      </c>
      <c r="D20" s="23">
        <v>34866.87</v>
      </c>
      <c r="E20" s="24"/>
    </row>
    <row r="21" spans="1:5" ht="12.75">
      <c r="A21" s="20"/>
      <c r="B21" s="21">
        <v>8</v>
      </c>
      <c r="C21" s="22" t="s">
        <v>21</v>
      </c>
      <c r="D21" s="23">
        <v>152811.38</v>
      </c>
      <c r="E21" s="24"/>
    </row>
    <row r="22" spans="1:5" ht="12.75">
      <c r="A22" s="20"/>
      <c r="B22" s="21">
        <v>9</v>
      </c>
      <c r="C22" s="22" t="s">
        <v>22</v>
      </c>
      <c r="D22" s="23">
        <v>41011.52</v>
      </c>
      <c r="E22" s="24"/>
    </row>
    <row r="23" spans="1:5" ht="12.75">
      <c r="A23" s="20"/>
      <c r="B23" s="21">
        <v>10</v>
      </c>
      <c r="C23" s="22" t="s">
        <v>23</v>
      </c>
      <c r="D23" s="23">
        <v>1542.18</v>
      </c>
      <c r="E23" s="24"/>
    </row>
    <row r="24" spans="1:5" ht="12.75">
      <c r="A24" s="20"/>
      <c r="B24" s="21">
        <v>11</v>
      </c>
      <c r="C24" s="22" t="s">
        <v>24</v>
      </c>
      <c r="D24" s="23">
        <v>252055.3</v>
      </c>
      <c r="E24" s="24"/>
    </row>
    <row r="25" spans="1:5" ht="12.75" customHeight="1">
      <c r="A25" s="25" t="s">
        <v>25</v>
      </c>
      <c r="B25" s="25"/>
      <c r="C25" s="26" t="s">
        <v>26</v>
      </c>
      <c r="D25" s="27">
        <f>SUM(D26:D30)</f>
        <v>121285.67</v>
      </c>
      <c r="E25" s="28"/>
    </row>
    <row r="26" spans="1:5" ht="12.75">
      <c r="A26" s="29"/>
      <c r="B26" s="21">
        <v>1</v>
      </c>
      <c r="C26" s="30" t="s">
        <v>27</v>
      </c>
      <c r="D26" s="23">
        <v>7772.94</v>
      </c>
      <c r="E26" s="24"/>
    </row>
    <row r="27" spans="1:5" ht="12.75">
      <c r="A27" s="29"/>
      <c r="B27" s="21">
        <v>2</v>
      </c>
      <c r="C27" s="29" t="s">
        <v>28</v>
      </c>
      <c r="D27" s="23">
        <v>60685.23</v>
      </c>
      <c r="E27" s="24"/>
    </row>
    <row r="28" spans="1:5" ht="12.75">
      <c r="A28" s="29"/>
      <c r="B28" s="21">
        <v>3</v>
      </c>
      <c r="C28" s="30" t="s">
        <v>29</v>
      </c>
      <c r="D28" s="23">
        <v>21596.93</v>
      </c>
      <c r="E28" s="24"/>
    </row>
    <row r="29" spans="1:5" ht="12.75">
      <c r="A29" s="29"/>
      <c r="B29" s="21">
        <v>4</v>
      </c>
      <c r="C29" s="30" t="s">
        <v>30</v>
      </c>
      <c r="D29" s="23">
        <v>25418.71</v>
      </c>
      <c r="E29" s="24"/>
    </row>
    <row r="30" spans="1:5" ht="15" customHeight="1">
      <c r="A30" s="29"/>
      <c r="B30" s="21">
        <v>5</v>
      </c>
      <c r="C30" s="30" t="s">
        <v>31</v>
      </c>
      <c r="D30" s="23">
        <v>5811.86</v>
      </c>
      <c r="E30" s="24"/>
    </row>
    <row r="31" spans="1:5" ht="12.75">
      <c r="A31" s="31" t="s">
        <v>32</v>
      </c>
      <c r="B31" s="31"/>
      <c r="C31" s="32" t="s">
        <v>33</v>
      </c>
      <c r="D31" s="33">
        <f>SUM(D32:D38)</f>
        <v>3742220.55</v>
      </c>
      <c r="E31" s="34"/>
    </row>
    <row r="32" spans="1:5" ht="12.75">
      <c r="A32" s="29"/>
      <c r="B32" s="21">
        <v>1</v>
      </c>
      <c r="C32" s="29" t="s">
        <v>34</v>
      </c>
      <c r="D32" s="23">
        <v>2955499.36</v>
      </c>
      <c r="E32" s="24"/>
    </row>
    <row r="33" spans="1:5" ht="12.75">
      <c r="A33" s="29"/>
      <c r="B33" s="21">
        <v>2</v>
      </c>
      <c r="C33" s="29" t="s">
        <v>35</v>
      </c>
      <c r="D33" s="23">
        <v>111467.97</v>
      </c>
      <c r="E33" s="24"/>
    </row>
    <row r="34" spans="1:5" ht="12.75">
      <c r="A34" s="29"/>
      <c r="B34" s="21">
        <v>3</v>
      </c>
      <c r="C34" s="29" t="s">
        <v>36</v>
      </c>
      <c r="D34" s="23">
        <v>466961.92</v>
      </c>
      <c r="E34" s="24"/>
    </row>
    <row r="35" spans="1:5" ht="12.75">
      <c r="A35" s="29"/>
      <c r="B35" s="21">
        <v>4</v>
      </c>
      <c r="C35" s="29" t="s">
        <v>37</v>
      </c>
      <c r="D35" s="23">
        <v>14781.84</v>
      </c>
      <c r="E35" s="24"/>
    </row>
    <row r="36" spans="1:5" ht="12.75">
      <c r="A36" s="29"/>
      <c r="B36" s="21">
        <v>5</v>
      </c>
      <c r="C36" s="29" t="s">
        <v>38</v>
      </c>
      <c r="D36" s="23">
        <v>153686.4</v>
      </c>
      <c r="E36" s="24"/>
    </row>
    <row r="37" spans="1:5" ht="12.75">
      <c r="A37" s="29"/>
      <c r="B37" s="21">
        <v>6</v>
      </c>
      <c r="C37" s="29" t="s">
        <v>39</v>
      </c>
      <c r="D37" s="23">
        <v>25451.19</v>
      </c>
      <c r="E37" s="24"/>
    </row>
    <row r="38" spans="1:5" ht="12.75">
      <c r="A38" s="29"/>
      <c r="B38" s="21">
        <v>7</v>
      </c>
      <c r="C38" s="29" t="s">
        <v>40</v>
      </c>
      <c r="D38" s="23">
        <v>14371.87</v>
      </c>
      <c r="E38" s="24"/>
    </row>
    <row r="39" spans="1:5" ht="12.75">
      <c r="A39" s="35" t="s">
        <v>41</v>
      </c>
      <c r="B39" s="35"/>
      <c r="C39" s="36" t="s">
        <v>42</v>
      </c>
      <c r="D39" s="18">
        <f>D31+D25+D13</f>
        <v>6180358.4399999995</v>
      </c>
      <c r="E39" s="19"/>
    </row>
    <row r="40" spans="1:5" ht="12.75">
      <c r="A40" s="21" t="s">
        <v>43</v>
      </c>
      <c r="B40" s="21"/>
      <c r="C40" s="20" t="s">
        <v>44</v>
      </c>
      <c r="D40" s="23">
        <f>Sheet3!H31</f>
        <v>0</v>
      </c>
      <c r="E40" s="24"/>
    </row>
    <row r="41" spans="1:5" ht="12.75">
      <c r="A41" s="35" t="s">
        <v>45</v>
      </c>
      <c r="B41" s="35"/>
      <c r="C41" s="36" t="s">
        <v>46</v>
      </c>
      <c r="D41" s="18">
        <f>D39+D40</f>
        <v>6180358.4399999995</v>
      </c>
      <c r="E41" s="19"/>
    </row>
    <row r="42" spans="1:5" ht="12.75">
      <c r="A42" s="21" t="s">
        <v>47</v>
      </c>
      <c r="B42" s="21"/>
      <c r="C42" s="20" t="s">
        <v>48</v>
      </c>
      <c r="D42" s="37">
        <f>-D41+D43</f>
        <v>-3374034.727448107</v>
      </c>
      <c r="E42" s="38"/>
    </row>
    <row r="43" spans="1:5" ht="12.75">
      <c r="A43" s="21" t="s">
        <v>49</v>
      </c>
      <c r="B43" s="21"/>
      <c r="C43" s="20" t="s">
        <v>50</v>
      </c>
      <c r="D43" s="37">
        <v>2806323.7125518923</v>
      </c>
      <c r="E43" s="38"/>
    </row>
    <row r="44" spans="1:5" ht="12.75">
      <c r="A44" s="21" t="s">
        <v>51</v>
      </c>
      <c r="B44" s="21"/>
      <c r="C44" s="20" t="s">
        <v>52</v>
      </c>
      <c r="D44" s="37">
        <v>3771700</v>
      </c>
      <c r="E44" s="38"/>
    </row>
    <row r="45" spans="1:5" ht="12.75">
      <c r="A45" s="35" t="s">
        <v>53</v>
      </c>
      <c r="B45" s="35"/>
      <c r="C45" s="36" t="s">
        <v>54</v>
      </c>
      <c r="D45" s="18">
        <f>SUM(D43:D44)</f>
        <v>6578023.712551892</v>
      </c>
      <c r="E45" s="19"/>
    </row>
    <row r="46" spans="1:5" ht="12.75">
      <c r="A46" s="21" t="s">
        <v>55</v>
      </c>
      <c r="B46" s="21"/>
      <c r="C46" s="20" t="s">
        <v>56</v>
      </c>
      <c r="D46" s="37">
        <v>2987819</v>
      </c>
      <c r="E46" s="38"/>
    </row>
    <row r="47" spans="1:5" ht="12.75">
      <c r="A47" s="35" t="s">
        <v>57</v>
      </c>
      <c r="B47" s="35"/>
      <c r="C47" s="36" t="s">
        <v>58</v>
      </c>
      <c r="D47" s="18">
        <f>D45/D46</f>
        <v>2.20161385698126</v>
      </c>
      <c r="E47" s="19"/>
    </row>
    <row r="48" spans="1:5" ht="12.75">
      <c r="A48" s="21" t="s">
        <v>59</v>
      </c>
      <c r="B48" s="21"/>
      <c r="C48" s="20" t="s">
        <v>60</v>
      </c>
      <c r="D48" s="37">
        <f>D47*19/100</f>
        <v>0.4183066328264395</v>
      </c>
      <c r="E48" s="38"/>
    </row>
    <row r="49" spans="1:5" ht="9.75" customHeight="1">
      <c r="A49" s="35" t="s">
        <v>61</v>
      </c>
      <c r="B49" s="35"/>
      <c r="C49" s="36" t="s">
        <v>62</v>
      </c>
      <c r="D49" s="18">
        <f>SUM(D47:D48)</f>
        <v>2.6199204898076998</v>
      </c>
      <c r="E49" s="39"/>
    </row>
    <row r="50" spans="1:5" ht="8.25" customHeight="1">
      <c r="A50" s="35"/>
      <c r="B50" s="35"/>
      <c r="C50" s="36"/>
      <c r="D50" s="18"/>
      <c r="E50" s="19"/>
    </row>
    <row r="51" spans="4:5" ht="12.75">
      <c r="D51"/>
      <c r="E51" s="1"/>
    </row>
    <row r="52" spans="2:5" ht="12.75">
      <c r="B52" s="40" t="s">
        <v>63</v>
      </c>
      <c r="C52" s="40"/>
      <c r="D52" s="41" t="s">
        <v>64</v>
      </c>
      <c r="E52" s="42" t="s">
        <v>65</v>
      </c>
    </row>
    <row r="53" spans="2:5" ht="12.75">
      <c r="B53" s="40"/>
      <c r="C53" s="40"/>
      <c r="D53" s="43" t="s">
        <v>66</v>
      </c>
      <c r="E53" s="43" t="s">
        <v>67</v>
      </c>
    </row>
    <row r="54" spans="2:5" ht="12.75">
      <c r="B54" s="29" t="s">
        <v>68</v>
      </c>
      <c r="C54" s="29"/>
      <c r="D54" s="44">
        <f>ROUND(D56*100/119,2)</f>
        <v>1.68</v>
      </c>
      <c r="E54" s="44">
        <f>ROUND(E56*100/119,2)</f>
        <v>1.26</v>
      </c>
    </row>
    <row r="55" spans="2:5" ht="12.75">
      <c r="B55" s="29" t="s">
        <v>60</v>
      </c>
      <c r="C55" s="29"/>
      <c r="D55" s="44">
        <f>D56-D54</f>
        <v>0.32000000000000006</v>
      </c>
      <c r="E55" s="44">
        <f>E56-E54</f>
        <v>0.24</v>
      </c>
    </row>
    <row r="56" spans="2:5" ht="12.75">
      <c r="B56" s="45" t="s">
        <v>69</v>
      </c>
      <c r="C56" s="45"/>
      <c r="D56" s="46">
        <v>2</v>
      </c>
      <c r="E56" s="46">
        <v>1.5</v>
      </c>
    </row>
    <row r="57" spans="3:5" ht="12.75">
      <c r="C57" s="47"/>
      <c r="D57" s="48"/>
      <c r="E57" s="48"/>
    </row>
    <row r="58" spans="1:4" ht="12.75">
      <c r="A58"/>
      <c r="B58" s="49" t="s">
        <v>70</v>
      </c>
      <c r="C58"/>
      <c r="D58" s="50" t="s">
        <v>71</v>
      </c>
    </row>
    <row r="59" spans="1:5" ht="12.75">
      <c r="A59"/>
      <c r="B59" s="51" t="s">
        <v>72</v>
      </c>
      <c r="C59"/>
      <c r="D59" s="51" t="s">
        <v>73</v>
      </c>
      <c r="E59" s="6"/>
    </row>
    <row r="60" spans="3:5" ht="12.75">
      <c r="C60"/>
      <c r="D60"/>
      <c r="E60" s="6"/>
    </row>
    <row r="61" spans="3:5" ht="12.75">
      <c r="C61"/>
      <c r="D61"/>
      <c r="E61" s="6"/>
    </row>
    <row r="62" spans="3:5" ht="12.75">
      <c r="C62"/>
      <c r="D62"/>
      <c r="E62" s="6"/>
    </row>
  </sheetData>
  <sheetProtection selectLockedCells="1" selectUnlockedCells="1"/>
  <mergeCells count="22">
    <mergeCell ref="A11:B12"/>
    <mergeCell ref="C11:C12"/>
    <mergeCell ref="A13:B13"/>
    <mergeCell ref="A25:B25"/>
    <mergeCell ref="A31:B31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50"/>
    <mergeCell ref="C49:C50"/>
    <mergeCell ref="D49:D50"/>
    <mergeCell ref="B52:C53"/>
    <mergeCell ref="B54:C54"/>
    <mergeCell ref="B55:C55"/>
    <mergeCell ref="B56:C5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 </dc:creator>
  <cp:keywords/>
  <dc:description/>
  <cp:lastModifiedBy>Claudiu </cp:lastModifiedBy>
  <dcterms:created xsi:type="dcterms:W3CDTF">2018-01-10T11:14:28Z</dcterms:created>
  <dcterms:modified xsi:type="dcterms:W3CDTF">2018-01-10T11:20:02Z</dcterms:modified>
  <cp:category/>
  <cp:version/>
  <cp:contentType/>
  <cp:contentStatus/>
  <cp:revision>2</cp:revision>
</cp:coreProperties>
</file>